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>
    <mc:Choice Requires="x15">
      <x15ac:absPath xmlns:x15ac="http://schemas.microsoft.com/office/spreadsheetml/2010/11/ac" url="Z:\Administracion\CONTRATACION PUBLICA\PAC_plan anual contratacion\Plan Anual de Contratación PAC 2024\"/>
    </mc:Choice>
  </mc:AlternateContent>
  <xr:revisionPtr revIDLastSave="0" documentId="13_ncr:1_{B322199E-31E7-4188-94E0-666EE078B5BB}" xr6:coauthVersionLast="47" xr6:coauthVersionMax="47" xr10:uidLastSave="{00000000-0000-0000-0000-000000000000}"/>
  <bookViews>
    <workbookView xWindow="-108" yWindow="-108" windowWidth="23256" windowHeight="12576" xr2:uid="{F0978C81-AA7F-4AA6-B885-A4C5245E7D8D}"/>
  </bookViews>
  <sheets>
    <sheet name="PAC" sheetId="1" r:id="rId1"/>
    <sheet name="Hoja2" sheetId="2" r:id="rId2"/>
  </sheets>
  <definedNames>
    <definedName name="_xlnm._FilterDatabase" localSheetId="0" hidden="1">PAC!$A$3:$I$33</definedName>
    <definedName name="Estado">Hoja2!$G$2:$G$10</definedName>
    <definedName name="tipo">Hoja2!$E$2:$E$9</definedName>
    <definedName name="Traducciones" localSheetId="0">PAC!#REF!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A1" i="1" l="1"/>
  <c r="E16" i="2"/>
</calcChain>
</file>

<file path=xl/sharedStrings.xml><?xml version="1.0" encoding="utf-8"?>
<sst xmlns="http://schemas.openxmlformats.org/spreadsheetml/2006/main" count="185" uniqueCount="82">
  <si>
    <t>ABIERTO</t>
  </si>
  <si>
    <t>CERRADO</t>
  </si>
  <si>
    <t>SOBRE A</t>
  </si>
  <si>
    <t>SOBRE C</t>
  </si>
  <si>
    <t>SOBRE B</t>
  </si>
  <si>
    <t xml:space="preserve">Mantenimiento ascensores y escaleras </t>
  </si>
  <si>
    <t>Alquiler de piano</t>
  </si>
  <si>
    <t>NOMBRE</t>
  </si>
  <si>
    <t>TIPO</t>
  </si>
  <si>
    <t>Energia Electrica</t>
  </si>
  <si>
    <t>Material Oficina</t>
  </si>
  <si>
    <t>Suministro Celulosa</t>
  </si>
  <si>
    <t>Contenedores de limpieza</t>
  </si>
  <si>
    <t>Suministro de Jabon manos</t>
  </si>
  <si>
    <t>Suministro de Papel</t>
  </si>
  <si>
    <t>Concurso</t>
  </si>
  <si>
    <t>Contrato Menor</t>
  </si>
  <si>
    <t>Acuerdo Marco</t>
  </si>
  <si>
    <t>A realizar</t>
  </si>
  <si>
    <t>En Proceso Concurso</t>
  </si>
  <si>
    <t>Concursado</t>
  </si>
  <si>
    <t>Pendiente adjudicar</t>
  </si>
  <si>
    <t>Adjudicada</t>
  </si>
  <si>
    <t>Repuestos Electricos</t>
  </si>
  <si>
    <t>Demorado</t>
  </si>
  <si>
    <t>Mesa contratacion</t>
  </si>
  <si>
    <t>Derivado</t>
  </si>
  <si>
    <t>Plan anual de contratación 2023</t>
  </si>
  <si>
    <t>SARA</t>
  </si>
  <si>
    <t>SI</t>
  </si>
  <si>
    <t>NO</t>
  </si>
  <si>
    <t>NATURALEZA</t>
  </si>
  <si>
    <t>SERVICIO</t>
  </si>
  <si>
    <t>SUMINISTRO</t>
  </si>
  <si>
    <t>Importe anual</t>
  </si>
  <si>
    <t xml:space="preserve">Duración </t>
  </si>
  <si>
    <t>Prórrogas</t>
  </si>
  <si>
    <t>OBRA</t>
  </si>
  <si>
    <t>Servicio encuestas satisfacción</t>
  </si>
  <si>
    <t>Suministro herramienta informatica gestión documental</t>
  </si>
  <si>
    <t xml:space="preserve">Sustitución de equipos de iluminación fluorescencia, halógenos, halogenuros, incandescencia y lámparas de descarga en camerinos, baños, y zonas comunes de edificio EUSKALDUNA  </t>
  </si>
  <si>
    <t xml:space="preserve">Sustitución de cámaras CCTV y cabecera </t>
  </si>
  <si>
    <t>1+1</t>
  </si>
  <si>
    <t xml:space="preserve">Suministro herramienta informática gestión presupuestaria </t>
  </si>
  <si>
    <t>OBRA / SUMINISTRO</t>
  </si>
  <si>
    <t>N/A</t>
  </si>
  <si>
    <t>Valor  del contrato                     (€ año x num. Años INCLUIDAS prórrogas)</t>
  </si>
  <si>
    <t>Servicio de fotografia y video</t>
  </si>
  <si>
    <t>CPV</t>
  </si>
  <si>
    <t>31000000-6</t>
  </si>
  <si>
    <t>48481000-3</t>
  </si>
  <si>
    <t>79960000-1</t>
  </si>
  <si>
    <t>79320000-3 </t>
  </si>
  <si>
    <t>48900000-7</t>
  </si>
  <si>
    <t>32234000-2 </t>
  </si>
  <si>
    <t>45200000-9</t>
  </si>
  <si>
    <t>79314000-8</t>
  </si>
  <si>
    <t>Sustitución cortinas</t>
  </si>
  <si>
    <t>Obras adecuación (ampliación escalera exterior y ascensores)</t>
  </si>
  <si>
    <t>Servicio atención telefónica y recepción</t>
  </si>
  <si>
    <t>Concesión servicio restauración</t>
  </si>
  <si>
    <t>CONCESIÓN</t>
  </si>
  <si>
    <t>RESTRINGIDO</t>
  </si>
  <si>
    <t>5500000-3</t>
  </si>
  <si>
    <t>SÍ</t>
  </si>
  <si>
    <t>79342320-2</t>
  </si>
  <si>
    <t>39515100-6 </t>
  </si>
  <si>
    <t>30120000-6</t>
  </si>
  <si>
    <r>
      <t xml:space="preserve">Servicio de </t>
    </r>
    <r>
      <rPr>
        <i/>
        <sz val="12"/>
        <rFont val="Calibri"/>
        <family val="2"/>
        <scheme val="minor"/>
      </rPr>
      <t>ticketing</t>
    </r>
  </si>
  <si>
    <t>Obras  para la realización terraza de restauración de explanada</t>
  </si>
  <si>
    <t>Obras  para la realización del Punto Información al público</t>
  </si>
  <si>
    <t>Obras acondicionamiento Terraza 7ª</t>
  </si>
  <si>
    <t>Obras para la realización del Punto Venta Merchandansing</t>
  </si>
  <si>
    <t>Diseño y evaluacion del modelo de impacto económico</t>
  </si>
  <si>
    <t>Suministro fotocopiadoras e impresoras</t>
  </si>
  <si>
    <t>Servicio de mediación de seguros</t>
  </si>
  <si>
    <t xml:space="preserve">66519310-7 </t>
  </si>
  <si>
    <t>Servicio taquilla (LOTE 1) y acomodación (LOTE 2)</t>
  </si>
  <si>
    <t>Servicio Albañileria</t>
  </si>
  <si>
    <t>Servicio inserción publicitaria</t>
  </si>
  <si>
    <t>45262520-2</t>
  </si>
  <si>
    <t>79341000-6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</si>
</sst>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Museo Sans 300"/>
      <family val="3"/>
    </font>
    <font>
      <sz val="11"/>
      <color theme="1"/>
      <name val="Museo Sans 300"/>
      <family val="3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FF0000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4" fontId="3" fillId="0" borderId="4" xfId="0" applyNumberFormat="1" applyFont="1" applyBorder="1"/>
    <xf numFmtId="0" fontId="4" fillId="0" borderId="5" xfId="0" applyFont="1" applyBorder="1" applyAlignment="1">
      <alignment horizontal="left"/>
    </xf>
    <xf numFmtId="4" fontId="6" fillId="4" borderId="1" xfId="0" applyNumberFormat="1" applyFont="1" applyFill="1" applyBorder="1" applyAlignment="1">
      <alignment horizontal="right"/>
    </xf>
    <xf numFmtId="4" fontId="6" fillId="4" borderId="3" xfId="0" applyNumberFormat="1" applyFont="1" applyFill="1" applyBorder="1"/>
    <xf numFmtId="0" fontId="6" fillId="4" borderId="1" xfId="0" applyFont="1" applyFill="1" applyBorder="1" applyAlignment="1">
      <alignment vertical="center" wrapText="1"/>
    </xf>
    <xf numFmtId="4" fontId="6" fillId="4" borderId="2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right" wrapText="1"/>
    </xf>
    <xf numFmtId="0" fontId="10" fillId="0" borderId="0" xfId="0" applyFont="1"/>
    <xf numFmtId="0" fontId="5" fillId="4" borderId="1" xfId="0" applyFont="1" applyFill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vertical="center"/>
    </xf>
    <xf numFmtId="0" fontId="2" fillId="5" borderId="0" xfId="0" applyFont="1" applyFill="1"/>
    <xf numFmtId="0" fontId="3" fillId="5" borderId="0" xfId="0" applyFont="1" applyFill="1"/>
    <xf numFmtId="14" fontId="9" fillId="4" borderId="0" xfId="0" applyNumberFormat="1" applyFont="1" applyFill="1"/>
    <xf numFmtId="0" fontId="6" fillId="4" borderId="0" xfId="0" applyFont="1" applyFill="1"/>
    <xf numFmtId="4" fontId="6" fillId="4" borderId="0" xfId="0" applyNumberFormat="1" applyFont="1" applyFill="1"/>
    <xf numFmtId="0" fontId="7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/>
    <xf numFmtId="4" fontId="5" fillId="4" borderId="2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wrapText="1"/>
    </xf>
    <xf numFmtId="0" fontId="6" fillId="4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47C1-5188-41E3-B13E-67F0D40D688C}">
  <sheetPr filterMode="1">
    <pageSetUpPr fitToPage="1"/>
  </sheetPr>
  <dimension ref="A1:I34"/>
  <sheetViews>
    <sheetView tabSelected="1" topLeftCell="B1" workbookViewId="0">
      <pane ySplit="1" topLeftCell="A4" activePane="bottomLeft" state="frozen"/>
      <selection pane="bottomLeft" activeCell="E25" sqref="E25"/>
    </sheetView>
  </sheetViews>
  <sheetFormatPr baseColWidth="10" defaultColWidth="11.5546875" defaultRowHeight="14.4"/>
  <cols>
    <col min="1" max="1" customWidth="true" style="3" width="79.33203125"/>
    <col min="2" max="4" customWidth="true" style="3" width="22.88671875"/>
    <col min="5" max="5" customWidth="true" style="3" width="22.33203125"/>
    <col min="6" max="6" customWidth="true" style="4" width="31.5546875"/>
    <col min="7" max="7" customWidth="true" style="4" width="22.33203125"/>
    <col min="8" max="8" customWidth="true" style="4" width="17.44140625"/>
    <col min="9" max="9" customWidth="true" style="3" width="15.5546875"/>
    <col min="10" max="16384" style="3" width="11.5546875"/>
  </cols>
  <sheetData>
    <row r="1" spans="1:9" ht="15.6">
      <c r="A1" s="25">
        <f ca="1">TODAY()</f>
        <v>45254</v>
      </c>
      <c r="B1" s="25"/>
      <c r="C1" s="25"/>
      <c r="D1" s="25"/>
      <c r="E1" s="26"/>
      <c r="F1" s="27"/>
      <c r="G1" s="27"/>
      <c r="H1" s="27"/>
      <c r="I1" s="26"/>
    </row>
    <row r="2" spans="1:9" ht="15.6">
      <c r="A2" s="28" t="s">
        <v>27</v>
      </c>
      <c r="B2" s="28"/>
      <c r="C2" s="28"/>
      <c r="D2" s="28"/>
      <c r="E2" s="28"/>
      <c r="F2" s="28"/>
      <c r="G2" s="28"/>
      <c r="H2" s="28"/>
      <c r="I2" s="28"/>
    </row>
    <row r="3" spans="1:9" s="2" customFormat="1" ht="46.8">
      <c r="A3" s="29" t="s">
        <v>7</v>
      </c>
      <c r="B3" s="29" t="s">
        <v>28</v>
      </c>
      <c r="C3" s="29" t="s">
        <v>31</v>
      </c>
      <c r="D3" s="29" t="s">
        <v>48</v>
      </c>
      <c r="E3" s="29" t="s">
        <v>8</v>
      </c>
      <c r="F3" s="30" t="s">
        <v>46</v>
      </c>
      <c r="G3" s="30" t="s">
        <v>34</v>
      </c>
      <c r="H3" s="30" t="s">
        <v>35</v>
      </c>
      <c r="I3" s="31" t="s">
        <v>36</v>
      </c>
    </row>
    <row r="4" spans="1:9" s="2" customFormat="1" ht="15.6">
      <c r="A4" s="10" t="s">
        <v>68</v>
      </c>
      <c r="B4" s="32" t="s">
        <v>29</v>
      </c>
      <c r="C4" s="32" t="s">
        <v>32</v>
      </c>
      <c r="D4" s="19" t="s">
        <v>50</v>
      </c>
      <c r="E4" s="14" t="s">
        <v>0</v>
      </c>
      <c r="F4" s="15">
        <v>274530</v>
      </c>
      <c r="G4" s="33">
        <v>95150</v>
      </c>
      <c r="H4" s="33">
        <v>2</v>
      </c>
      <c r="I4" s="19">
        <v>1</v>
      </c>
    </row>
    <row r="5" spans="1:9" s="23" customFormat="1" ht="15.6">
      <c r="A5" s="10" t="s">
        <v>47</v>
      </c>
      <c r="B5" s="16" t="s">
        <v>30</v>
      </c>
      <c r="C5" s="16" t="s">
        <v>32</v>
      </c>
      <c r="D5" s="19" t="s">
        <v>51</v>
      </c>
      <c r="E5" s="14" t="s">
        <v>0</v>
      </c>
      <c r="F5" s="15">
        <v>50000</v>
      </c>
      <c r="G5" s="33">
        <v>25000</v>
      </c>
      <c r="H5" s="33">
        <v>1</v>
      </c>
      <c r="I5" s="19">
        <v>1</v>
      </c>
    </row>
    <row r="6" spans="1:9" s="23" customFormat="1" ht="15.6">
      <c r="A6" s="10" t="s">
        <v>38</v>
      </c>
      <c r="B6" s="16" t="s">
        <v>30</v>
      </c>
      <c r="C6" s="16" t="s">
        <v>32</v>
      </c>
      <c r="D6" s="19" t="s">
        <v>52</v>
      </c>
      <c r="E6" s="14" t="s">
        <v>0</v>
      </c>
      <c r="F6" s="15">
        <v>32000</v>
      </c>
      <c r="G6" s="33">
        <v>16000</v>
      </c>
      <c r="H6" s="33">
        <v>1</v>
      </c>
      <c r="I6" s="19">
        <v>1</v>
      </c>
    </row>
    <row r="7" spans="1:9" s="2" customFormat="1" ht="15.6">
      <c r="A7" s="10" t="s">
        <v>39</v>
      </c>
      <c r="B7" s="16" t="s">
        <v>30</v>
      </c>
      <c r="C7" s="16" t="s">
        <v>33</v>
      </c>
      <c r="D7" s="19" t="s">
        <v>53</v>
      </c>
      <c r="E7" s="14" t="s">
        <v>0</v>
      </c>
      <c r="F7" s="15">
        <v>48000</v>
      </c>
      <c r="G7" s="14" t="s">
        <v>45</v>
      </c>
      <c r="H7" s="14" t="s">
        <v>45</v>
      </c>
      <c r="I7" s="14" t="s">
        <v>45</v>
      </c>
    </row>
    <row r="8" spans="1:9" s="2" customFormat="1" ht="15.6">
      <c r="A8" s="10" t="s">
        <v>43</v>
      </c>
      <c r="B8" s="16" t="s">
        <v>30</v>
      </c>
      <c r="C8" s="16" t="s">
        <v>33</v>
      </c>
      <c r="D8" s="19" t="s">
        <v>53</v>
      </c>
      <c r="E8" s="14" t="s">
        <v>0</v>
      </c>
      <c r="F8" s="17">
        <v>40000</v>
      </c>
      <c r="G8" s="14" t="s">
        <v>45</v>
      </c>
      <c r="H8" s="14" t="s">
        <v>45</v>
      </c>
      <c r="I8" s="14" t="s">
        <v>45</v>
      </c>
    </row>
    <row r="9" spans="1:9" s="20" customFormat="1" ht="46.8">
      <c r="A9" s="10" t="s">
        <v>40</v>
      </c>
      <c r="B9" s="11" t="s">
        <v>29</v>
      </c>
      <c r="C9" s="11" t="s">
        <v>44</v>
      </c>
      <c r="D9" s="21" t="s">
        <v>49</v>
      </c>
      <c r="E9" s="22" t="s">
        <v>0</v>
      </c>
      <c r="F9" s="34">
        <v>379000</v>
      </c>
      <c r="G9" s="14" t="s">
        <v>45</v>
      </c>
      <c r="H9" s="14" t="s">
        <v>45</v>
      </c>
      <c r="I9" s="35"/>
    </row>
    <row r="10" spans="1:9" s="2" customFormat="1" ht="15.6">
      <c r="A10" s="36" t="s">
        <v>41</v>
      </c>
      <c r="B10" s="16" t="s">
        <v>30</v>
      </c>
      <c r="C10" s="16" t="s">
        <v>33</v>
      </c>
      <c r="D10" s="19" t="s">
        <v>54</v>
      </c>
      <c r="E10" s="14" t="s">
        <v>0</v>
      </c>
      <c r="F10" s="17">
        <v>120000</v>
      </c>
      <c r="G10" s="14" t="s">
        <v>45</v>
      </c>
      <c r="H10" s="14" t="s">
        <v>45</v>
      </c>
      <c r="I10" s="14" t="s">
        <v>45</v>
      </c>
    </row>
    <row r="11" spans="1:9" s="2" customFormat="1" ht="15.6">
      <c r="A11" s="36" t="s">
        <v>69</v>
      </c>
      <c r="B11" s="16" t="s">
        <v>30</v>
      </c>
      <c r="C11" s="16" t="s">
        <v>37</v>
      </c>
      <c r="D11" s="19" t="s">
        <v>55</v>
      </c>
      <c r="E11" s="14" t="s">
        <v>0</v>
      </c>
      <c r="F11" s="17">
        <v>545000</v>
      </c>
      <c r="G11" s="14" t="s">
        <v>45</v>
      </c>
      <c r="H11" s="14" t="s">
        <v>45</v>
      </c>
      <c r="I11" s="14" t="s">
        <v>45</v>
      </c>
    </row>
    <row r="12" spans="1:9" s="2" customFormat="1" ht="15.6">
      <c r="A12" s="36" t="s">
        <v>71</v>
      </c>
      <c r="B12" s="16" t="s">
        <v>30</v>
      </c>
      <c r="C12" s="16" t="s">
        <v>37</v>
      </c>
      <c r="D12" s="19" t="s">
        <v>55</v>
      </c>
      <c r="E12" s="14" t="s">
        <v>0</v>
      </c>
      <c r="F12" s="17">
        <v>475000</v>
      </c>
      <c r="G12" s="14" t="s">
        <v>45</v>
      </c>
      <c r="H12" s="14" t="s">
        <v>45</v>
      </c>
      <c r="I12" s="14" t="s">
        <v>45</v>
      </c>
    </row>
    <row r="13" spans="1:9" ht="15.6" hidden="1">
      <c r="A13" s="13" t="s">
        <v>5</v>
      </c>
      <c r="B13" s="8"/>
      <c r="C13" s="8"/>
      <c r="D13" s="19"/>
      <c r="E13" s="6" t="s">
        <v>17</v>
      </c>
      <c r="F13" s="17"/>
      <c r="G13" s="7"/>
      <c r="H13" s="7"/>
      <c r="I13" s="18"/>
    </row>
    <row r="14" spans="1:9" ht="15.6" hidden="1">
      <c r="A14" s="13" t="s">
        <v>9</v>
      </c>
      <c r="B14" s="8"/>
      <c r="C14" s="8"/>
      <c r="D14" s="19"/>
      <c r="E14" s="6" t="s">
        <v>17</v>
      </c>
      <c r="F14" s="17"/>
      <c r="G14" s="7"/>
      <c r="H14" s="7"/>
      <c r="I14" s="18"/>
    </row>
    <row r="15" spans="1:9" ht="15.6" hidden="1">
      <c r="A15" s="13" t="s">
        <v>6</v>
      </c>
      <c r="B15" s="5"/>
      <c r="C15" s="5"/>
      <c r="D15" s="19"/>
      <c r="E15" s="6" t="s">
        <v>16</v>
      </c>
      <c r="F15" s="17"/>
      <c r="G15" s="7"/>
      <c r="H15" s="7"/>
      <c r="I15" s="18"/>
    </row>
    <row r="16" spans="1:9" ht="15.6" hidden="1">
      <c r="A16" s="13" t="s">
        <v>23</v>
      </c>
      <c r="B16" s="9"/>
      <c r="C16" s="9"/>
      <c r="D16" s="19"/>
      <c r="E16" s="6" t="s">
        <v>17</v>
      </c>
      <c r="F16" s="17"/>
      <c r="G16" s="12"/>
      <c r="H16" s="7"/>
      <c r="I16" s="18"/>
    </row>
    <row r="17" spans="1:9" ht="15.6">
      <c r="A17" s="36" t="s">
        <v>72</v>
      </c>
      <c r="B17" s="16" t="s">
        <v>30</v>
      </c>
      <c r="C17" s="16" t="s">
        <v>37</v>
      </c>
      <c r="D17" s="19" t="s">
        <v>55</v>
      </c>
      <c r="E17" s="14" t="s">
        <v>0</v>
      </c>
      <c r="F17" s="17">
        <v>225000</v>
      </c>
      <c r="G17" s="14" t="s">
        <v>45</v>
      </c>
      <c r="H17" s="14" t="s">
        <v>45</v>
      </c>
      <c r="I17" s="14" t="s">
        <v>45</v>
      </c>
    </row>
    <row r="18" spans="1:9" ht="15.6">
      <c r="A18" s="36" t="s">
        <v>70</v>
      </c>
      <c r="B18" s="16" t="s">
        <v>30</v>
      </c>
      <c r="C18" s="16" t="s">
        <v>37</v>
      </c>
      <c r="D18" s="19" t="s">
        <v>55</v>
      </c>
      <c r="E18" s="14" t="s">
        <v>0</v>
      </c>
      <c r="F18" s="17">
        <v>160000</v>
      </c>
      <c r="G18" s="14" t="s">
        <v>45</v>
      </c>
      <c r="H18" s="14" t="s">
        <v>45</v>
      </c>
      <c r="I18" s="14" t="s">
        <v>45</v>
      </c>
    </row>
    <row r="19" spans="1:9" ht="15.6">
      <c r="A19" s="37" t="s">
        <v>58</v>
      </c>
      <c r="B19" s="16" t="s">
        <v>30</v>
      </c>
      <c r="C19" s="16" t="s">
        <v>37</v>
      </c>
      <c r="D19" s="19" t="s">
        <v>55</v>
      </c>
      <c r="E19" s="14" t="s">
        <v>0</v>
      </c>
      <c r="F19" s="17">
        <v>425000</v>
      </c>
      <c r="G19" s="14"/>
      <c r="H19" s="14"/>
      <c r="I19" s="14" t="s">
        <v>45</v>
      </c>
    </row>
    <row r="20" spans="1:9" ht="15.6">
      <c r="A20" s="37" t="s">
        <v>73</v>
      </c>
      <c r="B20" s="16" t="s">
        <v>30</v>
      </c>
      <c r="C20" s="16" t="s">
        <v>32</v>
      </c>
      <c r="D20" s="19" t="s">
        <v>56</v>
      </c>
      <c r="E20" s="14" t="s">
        <v>0</v>
      </c>
      <c r="F20" s="17">
        <v>60000</v>
      </c>
      <c r="G20" s="14" t="s">
        <v>45</v>
      </c>
      <c r="H20" s="14">
        <v>1</v>
      </c>
      <c r="I20" s="19" t="s">
        <v>30</v>
      </c>
    </row>
    <row r="21" spans="1:9" ht="15.6">
      <c r="A21" s="37" t="s">
        <v>74</v>
      </c>
      <c r="B21" s="16" t="s">
        <v>30</v>
      </c>
      <c r="C21" s="16" t="s">
        <v>33</v>
      </c>
      <c r="D21" s="19" t="s">
        <v>67</v>
      </c>
      <c r="E21" s="14" t="s">
        <v>0</v>
      </c>
      <c r="F21" s="14">
        <v>20000</v>
      </c>
      <c r="G21" s="14" t="s">
        <v>45</v>
      </c>
      <c r="H21" s="14" t="s">
        <v>45</v>
      </c>
      <c r="I21" s="14" t="s">
        <v>45</v>
      </c>
    </row>
    <row r="22" spans="1:9" ht="15.6">
      <c r="A22" s="37" t="s">
        <v>57</v>
      </c>
      <c r="B22" s="16" t="s">
        <v>30</v>
      </c>
      <c r="C22" s="16" t="s">
        <v>33</v>
      </c>
      <c r="D22" s="19" t="s">
        <v>66</v>
      </c>
      <c r="E22" s="14" t="s">
        <v>0</v>
      </c>
      <c r="F22" s="14">
        <v>30000</v>
      </c>
      <c r="G22" s="14" t="s">
        <v>45</v>
      </c>
      <c r="H22" s="14" t="s">
        <v>45</v>
      </c>
      <c r="I22" s="14" t="s">
        <v>45</v>
      </c>
    </row>
    <row r="23" spans="1:9" ht="15.6">
      <c r="A23" s="37" t="s">
        <v>59</v>
      </c>
      <c r="B23" s="16" t="s">
        <v>30</v>
      </c>
      <c r="C23" s="16" t="s">
        <v>32</v>
      </c>
      <c r="D23" s="19" t="s">
        <v>65</v>
      </c>
      <c r="E23" s="14" t="s">
        <v>0</v>
      </c>
      <c r="F23" s="17">
        <v>84000</v>
      </c>
      <c r="G23" s="14">
        <v>42000</v>
      </c>
      <c r="H23" s="14">
        <v>1</v>
      </c>
      <c r="I23" s="14">
        <v>1</v>
      </c>
    </row>
    <row r="24" spans="1:9" ht="15.6">
      <c r="A24" s="37" t="s">
        <v>60</v>
      </c>
      <c r="B24" s="16" t="s">
        <v>64</v>
      </c>
      <c r="C24" s="16" t="s">
        <v>61</v>
      </c>
      <c r="D24" s="19" t="s">
        <v>63</v>
      </c>
      <c r="E24" s="14" t="s">
        <v>62</v>
      </c>
      <c r="F24" s="17">
        <v>2385000</v>
      </c>
      <c r="G24" s="14">
        <v>265000</v>
      </c>
      <c r="H24" s="14">
        <v>7</v>
      </c>
      <c r="I24" s="14" t="s">
        <v>42</v>
      </c>
    </row>
    <row r="25" spans="1:9" ht="15.6">
      <c r="A25" s="37" t="s">
        <v>75</v>
      </c>
      <c r="B25" s="16" t="s">
        <v>30</v>
      </c>
      <c r="C25" s="16" t="s">
        <v>32</v>
      </c>
      <c r="D25" s="19" t="s">
        <v>76</v>
      </c>
      <c r="E25" s="14" t="s">
        <v>0</v>
      </c>
      <c r="F25" s="17">
        <f>4500*5</f>
        <v>22500</v>
      </c>
      <c r="G25" s="14">
        <v>4500</v>
      </c>
      <c r="H25" s="14">
        <v>3</v>
      </c>
      <c r="I25" s="19" t="s">
        <v>42</v>
      </c>
    </row>
    <row r="26" spans="1:9" ht="15.6">
      <c r="A26" s="37" t="s">
        <v>77</v>
      </c>
      <c r="B26" s="16" t="s">
        <v>29</v>
      </c>
      <c r="C26" s="16" t="s">
        <v>32</v>
      </c>
      <c r="D26" s="19" t="s">
        <v>65</v>
      </c>
      <c r="E26" s="14" t="s">
        <v>0</v>
      </c>
      <c r="F26" s="17">
        <v>1468000</v>
      </c>
      <c r="G26" s="14">
        <v>293600</v>
      </c>
      <c r="H26" s="14">
        <v>3</v>
      </c>
      <c r="I26" s="14" t="s">
        <v>42</v>
      </c>
    </row>
    <row r="27" spans="1:9" s="24" customFormat="1" ht="15.6">
      <c r="A27" s="37" t="s">
        <v>79</v>
      </c>
      <c r="B27" s="16" t="s">
        <v>64</v>
      </c>
      <c r="C27" s="16" t="s">
        <v>32</v>
      </c>
      <c r="D27" s="19" t="s">
        <v>81</v>
      </c>
      <c r="E27" s="14" t="s">
        <v>0</v>
      </c>
      <c r="F27" s="17">
        <v>182400</v>
      </c>
      <c r="G27" s="14">
        <v>91200</v>
      </c>
      <c r="H27" s="14">
        <v>1</v>
      </c>
      <c r="I27" s="14">
        <v>1</v>
      </c>
    </row>
    <row r="28" spans="1:9" ht="15.6">
      <c r="A28" s="37" t="s">
        <v>78</v>
      </c>
      <c r="B28" s="16" t="s">
        <v>30</v>
      </c>
      <c r="C28" s="16" t="s">
        <v>32</v>
      </c>
      <c r="D28" s="19" t="s">
        <v>80</v>
      </c>
      <c r="E28" s="14" t="s">
        <v>0</v>
      </c>
      <c r="F28" s="17">
        <v>300000</v>
      </c>
      <c r="G28" s="14">
        <v>60000</v>
      </c>
      <c r="H28" s="14">
        <v>3</v>
      </c>
      <c r="I28" s="14" t="s">
        <v>42</v>
      </c>
    </row>
    <row r="29" spans="1:9" hidden="1">
      <c r="A29" s="9" t="s">
        <v>10</v>
      </c>
      <c r="B29" s="9"/>
      <c r="C29" s="9"/>
      <c r="D29" s="9"/>
      <c r="E29" s="6" t="s">
        <v>17</v>
      </c>
      <c r="F29" s="7"/>
      <c r="G29" s="7"/>
      <c r="H29" s="7"/>
      <c r="I29" s="6"/>
    </row>
    <row r="30" spans="1:9" hidden="1">
      <c r="A30" s="9" t="s">
        <v>11</v>
      </c>
      <c r="B30" s="9"/>
      <c r="C30" s="9"/>
      <c r="D30" s="9"/>
      <c r="E30" s="6" t="s">
        <v>17</v>
      </c>
      <c r="F30" s="7"/>
      <c r="G30" s="7"/>
      <c r="H30" s="7"/>
      <c r="I30" s="6"/>
    </row>
    <row r="31" spans="1:9" hidden="1">
      <c r="A31" s="9" t="s">
        <v>12</v>
      </c>
      <c r="B31" s="9"/>
      <c r="C31" s="9"/>
      <c r="D31" s="9"/>
      <c r="E31" s="6" t="s">
        <v>17</v>
      </c>
      <c r="F31" s="7"/>
      <c r="G31" s="7"/>
      <c r="H31" s="7"/>
      <c r="I31" s="6"/>
    </row>
    <row r="32" spans="1:9" hidden="1">
      <c r="A32" s="9" t="s">
        <v>13</v>
      </c>
      <c r="B32" s="9"/>
      <c r="C32" s="9"/>
      <c r="D32" s="9"/>
      <c r="E32" s="6" t="s">
        <v>17</v>
      </c>
      <c r="F32" s="7"/>
      <c r="G32" s="7"/>
      <c r="H32" s="7"/>
      <c r="I32" s="6"/>
    </row>
    <row r="33" spans="1:9" hidden="1">
      <c r="A33" s="9" t="s">
        <v>14</v>
      </c>
      <c r="B33" s="9"/>
      <c r="C33" s="9"/>
      <c r="D33" s="9"/>
      <c r="E33" s="6" t="s">
        <v>17</v>
      </c>
      <c r="F33" s="7"/>
      <c r="G33" s="7"/>
      <c r="H33" s="7"/>
      <c r="I33" s="6"/>
    </row>
    <row r="34" spans="1:9" ht="14.25" customHeight="1"/>
  </sheetData>
  <autoFilter ref="A3:I33" xr:uid="{0916B9F3-FED3-4ED4-B6E0-9C4EBE75A4C7}">
    <filterColumn colId="4">
      <filters blank="1">
        <filter val="Concurso"/>
        <filter val="Contrato Menor"/>
      </filters>
    </filterColumn>
  </autoFilter>
  <mergeCells count="1">
    <mergeCell ref="A2:I2"/>
  </mergeCells>
  <dataValidations count="1">
    <dataValidation type="list" allowBlank="1" showInputMessage="1" showErrorMessage="1" sqref="E29:E136 E14:E16" xr:uid="{BCEFC1B6-669D-4B48-8D4B-FA8A6FEA8DBE}">
      <formula1>tipo</formula1>
    </dataValidation>
  </dataValidations>
  <pageMargins left="0.23622047244094491" right="0.23622047244094491" top="0.74803149606299213" bottom="0.74803149606299213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7240-278B-41F2-AD67-46CF87134791}">
  <dimension ref="A2:G16"/>
  <sheetViews>
    <sheetView workbookViewId="0">
      <selection activeCell="G9" sqref="G9"/>
    </sheetView>
  </sheetViews>
  <sheetFormatPr baseColWidth="10" defaultRowHeight="14.4"/>
  <sheetData>
    <row r="2" spans="1:7">
      <c r="A2" t="s" s="0">
        <v>0</v>
      </c>
      <c r="C2" t="s" s="0">
        <v>2</v>
      </c>
      <c r="E2" t="s" s="0">
        <v>15</v>
      </c>
      <c r="G2" s="1" t="s">
        <v>18</v>
      </c>
    </row>
    <row r="3" spans="1:7">
      <c r="A3" t="s" s="0">
        <v>1</v>
      </c>
      <c r="C3" t="s" s="0">
        <v>4</v>
      </c>
      <c r="E3" t="s" s="0">
        <v>16</v>
      </c>
      <c r="G3" t="s" s="0">
        <v>19</v>
      </c>
    </row>
    <row r="4" spans="1:7">
      <c r="C4" t="s" s="0">
        <v>3</v>
      </c>
      <c r="E4" t="s" s="0">
        <v>17</v>
      </c>
      <c r="G4" t="s" s="0">
        <v>25</v>
      </c>
    </row>
    <row r="5" spans="1:7">
      <c r="G5" t="s" s="0">
        <v>20</v>
      </c>
    </row>
    <row r="6" spans="1:7">
      <c r="G6" t="s" s="0">
        <v>21</v>
      </c>
    </row>
    <row r="7" spans="1:7">
      <c r="G7" t="s" s="0">
        <v>22</v>
      </c>
    </row>
    <row r="8" spans="1:7">
      <c r="G8" t="s" s="0">
        <v>26</v>
      </c>
    </row>
    <row r="9" spans="1:7">
      <c r="G9" t="s" s="0">
        <v>24</v>
      </c>
    </row>
    <row r="16" spans="1:7">
      <c r="E16" t="e" s="0">
        <f>tipo</f>
        <v>#VALUE!</v>
      </c>
    </row>
  </sheetData>
  <dataValidations count="2">
    <dataValidation type="list" allowBlank="1" showInputMessage="1" showErrorMessage="1" sqref="E12" xr:uid="{AB52817E-D7B3-4E3C-BA9F-3A5C687C97A2}">
      <formula1>tipo</formula1>
    </dataValidation>
    <dataValidation type="list" allowBlank="1" showInputMessage="1" showErrorMessage="1" sqref="G13" xr:uid="{AC7F4438-B60B-465B-B070-067057A1F18E}">
      <formula1>Estado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PAC</vt:lpstr>
      <vt:lpstr>Hoja2</vt:lpstr>
      <vt:lpstr>Estado</vt:lpstr>
      <vt:lpstr>tipo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